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11028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<sst xmlns="http://schemas.openxmlformats.org/spreadsheetml/2006/main" count="42" uniqueCount="41">
  <si>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</si>
  <si>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</si>
  <si>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</si>
  <si>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</si>
  <si>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</si>
  <si>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</si>
  <si>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</si>
  <si>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</si>
  <si>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</si>
  <si>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</si>
  <si>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</si>
  <si>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</si>
  <si>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</si>
  <si>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</si>
  <si>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</si>
  <si>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</si>
  <si>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</si>
  <si>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</si>
  <si>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</si>
  <si>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</si>
  <si>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</si>
  <si>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</si>
  <si>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</si>
  <si>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</si>
  <si>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</si>
  <si>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</si>
  <si>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</si>
  <si>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</si>
  <si>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</si>
  <si>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</si>
  <si>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</si>
  <si>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</si>
  <si>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</si>
  <si>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</si>
  <si>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</si>
  <si>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</si>
  <si>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Щотижнева інформація про надходження до бюджету Миколаївської міської ТГ за  2022 рік
(без власних надходжень бюджетних установ)</t>
  </si>
  <si>
    <t>План на           січень - лютий  з урахуванням змін, 
тис. грн.</t>
  </si>
  <si>
    <t>Надійшло           з 01 січня            по 14 лютого,            тис. грн.</t>
  </si>
  <si>
    <t>в 2,5 р.б.</t>
  </si>
  <si>
    <t>в 5,6 р.б.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</si>
</sst>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29">
      <selection activeCell="A40" sqref="A40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5.125" style="0" customWidth="1"/>
    <col min="4" max="4" width="14.875" style="8" customWidth="1"/>
    <col min="5" max="5" width="13.50390625" style="8" customWidth="1"/>
    <col min="6" max="7" width="12.50390625" style="0" customWidth="1"/>
  </cols>
  <sheetData>
    <row r="1" spans="1:7" ht="32.25" customHeight="1">
      <c r="A1" s="70" t="s">
        <v>36</v>
      </c>
      <c r="B1" s="70"/>
      <c r="C1" s="70"/>
      <c r="D1" s="70"/>
      <c r="E1" s="70"/>
      <c r="F1" s="70"/>
      <c r="G1" s="70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37</v>
      </c>
      <c r="D3" s="63" t="s">
        <v>38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">
      <c r="A6" s="40" t="s">
        <v>2</v>
      </c>
      <c r="B6" s="52">
        <v>2915670</v>
      </c>
      <c r="C6" s="52">
        <v>417250</v>
      </c>
      <c r="D6" s="20">
        <v>278134.618</v>
      </c>
      <c r="E6" s="20">
        <f>D6-C6</f>
        <v>-139115.38199999998</v>
      </c>
      <c r="F6" s="53">
        <f>D6/B6*100</f>
        <v>9.53930376208556</v>
      </c>
      <c r="G6" s="19">
        <f>D6/C6*100</f>
        <v>66.65898573996405</v>
      </c>
    </row>
    <row r="7" spans="1:7" ht="15">
      <c r="A7" s="40" t="s">
        <v>33</v>
      </c>
      <c r="B7" s="52">
        <v>2060</v>
      </c>
      <c r="C7" s="52"/>
      <c r="D7" s="20">
        <v>17.79</v>
      </c>
      <c r="E7" s="20">
        <f aca="true" t="shared" si="0" ref="E7:E35">D7-C7</f>
        <v>17.79</v>
      </c>
      <c r="F7" s="53">
        <f aca="true" t="shared" si="1" ref="F7:F36">D7/B7*100</f>
        <v>0.8635922330097088</v>
      </c>
      <c r="G7" s="19"/>
    </row>
    <row r="8" spans="1:7" ht="15">
      <c r="A8" s="25" t="s">
        <v>23</v>
      </c>
      <c r="B8" s="20">
        <v>225700</v>
      </c>
      <c r="C8" s="20">
        <v>16350</v>
      </c>
      <c r="D8" s="20">
        <v>11470.177</v>
      </c>
      <c r="E8" s="20">
        <f t="shared" si="0"/>
        <v>-4879.823</v>
      </c>
      <c r="F8" s="53">
        <f t="shared" si="1"/>
        <v>5.082045635799734</v>
      </c>
      <c r="G8" s="19">
        <f>D8/C8*100</f>
        <v>70.1539877675841</v>
      </c>
    </row>
    <row r="9" spans="1:7" ht="15">
      <c r="A9" s="26" t="s">
        <v>17</v>
      </c>
      <c r="B9" s="22">
        <f>B10+B14+B15</f>
        <v>978910.8</v>
      </c>
      <c r="C9" s="22">
        <f>C10+C14+C15</f>
        <v>173422</v>
      </c>
      <c r="D9" s="22">
        <f>D10+D14+D15</f>
        <v>129603.422</v>
      </c>
      <c r="E9" s="20">
        <f t="shared" si="0"/>
        <v>-43818.577999999994</v>
      </c>
      <c r="F9" s="53">
        <f t="shared" si="1"/>
        <v>13.23955379795585</v>
      </c>
      <c r="G9" s="19">
        <f aca="true" t="shared" si="2" ref="G9:G29">D9/C9*100</f>
        <v>74.7329762083242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59810</v>
      </c>
      <c r="D10" s="23">
        <f>SUM(D11:D13)</f>
        <v>40260.924</v>
      </c>
      <c r="E10" s="20">
        <f t="shared" si="0"/>
        <v>-19549.076</v>
      </c>
      <c r="F10" s="53">
        <f t="shared" si="1"/>
        <v>9.233758727834672</v>
      </c>
      <c r="G10" s="19">
        <f t="shared" si="2"/>
        <v>67.31470322688513</v>
      </c>
    </row>
    <row r="11" spans="1:7" s="60" customFormat="1" ht="21.75" customHeight="1">
      <c r="A11" s="21" t="s">
        <v>18</v>
      </c>
      <c r="B11" s="20">
        <v>66400</v>
      </c>
      <c r="C11" s="20">
        <v>9741</v>
      </c>
      <c r="D11" s="20">
        <v>11445.11</v>
      </c>
      <c r="E11" s="57">
        <f t="shared" si="0"/>
        <v>1704.1100000000006</v>
      </c>
      <c r="F11" s="58">
        <f t="shared" si="1"/>
        <v>17.236611445783133</v>
      </c>
      <c r="G11" s="59">
        <f t="shared" si="2"/>
        <v>117.4941997741505</v>
      </c>
    </row>
    <row r="12" spans="1:7" s="3" customFormat="1" ht="18" customHeight="1">
      <c r="A12" s="21" t="s">
        <v>4</v>
      </c>
      <c r="B12" s="20">
        <v>367668.8</v>
      </c>
      <c r="C12" s="20">
        <v>49750</v>
      </c>
      <c r="D12" s="20">
        <v>28450.949</v>
      </c>
      <c r="E12" s="20">
        <f t="shared" si="0"/>
        <v>-21299.051</v>
      </c>
      <c r="F12" s="53">
        <f>D12/B12*100</f>
        <v>7.738200521773944</v>
      </c>
      <c r="G12" s="19">
        <f t="shared" si="2"/>
        <v>57.187837185929645</v>
      </c>
    </row>
    <row r="13" spans="1:7" s="3" customFormat="1" ht="17.25" customHeight="1">
      <c r="A13" s="21" t="s">
        <v>5</v>
      </c>
      <c r="B13" s="20">
        <v>1950</v>
      </c>
      <c r="C13" s="20">
        <v>319</v>
      </c>
      <c r="D13" s="20">
        <v>364.865</v>
      </c>
      <c r="E13" s="20">
        <f t="shared" si="0"/>
        <v>45.86500000000001</v>
      </c>
      <c r="F13" s="53">
        <f>D13/B13*100</f>
        <v>18.711025641025643</v>
      </c>
      <c r="G13" s="19">
        <f t="shared" si="2"/>
        <v>114.37774294670847</v>
      </c>
    </row>
    <row r="14" spans="1:7" s="3" customFormat="1" ht="15.75" customHeight="1">
      <c r="A14" s="24" t="s">
        <v>28</v>
      </c>
      <c r="B14" s="20">
        <v>2380</v>
      </c>
      <c r="C14" s="20">
        <v>362</v>
      </c>
      <c r="D14" s="20">
        <v>386.171</v>
      </c>
      <c r="E14" s="20">
        <f t="shared" si="0"/>
        <v>24.170999999999992</v>
      </c>
      <c r="F14" s="53">
        <f t="shared" si="1"/>
        <v>16.225672268907562</v>
      </c>
      <c r="G14" s="19">
        <f t="shared" si="2"/>
        <v>106.67707182320443</v>
      </c>
    </row>
    <row r="15" spans="1:7" s="3" customFormat="1" ht="14.25" customHeight="1">
      <c r="A15" s="24" t="s">
        <v>29</v>
      </c>
      <c r="B15" s="20">
        <v>540512</v>
      </c>
      <c r="C15" s="20">
        <v>113250</v>
      </c>
      <c r="D15" s="20">
        <v>88956.327</v>
      </c>
      <c r="E15" s="20">
        <f t="shared" si="0"/>
        <v>-24293.672999999995</v>
      </c>
      <c r="F15" s="53">
        <f t="shared" si="1"/>
        <v>16.45778946628382</v>
      </c>
      <c r="G15" s="19">
        <f t="shared" si="2"/>
        <v>78.54863311258279</v>
      </c>
    </row>
    <row r="16" spans="1:7" ht="18.75" customHeight="1">
      <c r="A16" s="25" t="s">
        <v>7</v>
      </c>
      <c r="B16" s="20">
        <v>730</v>
      </c>
      <c r="C16" s="20">
        <v>89</v>
      </c>
      <c r="D16" s="20">
        <v>220.291</v>
      </c>
      <c r="E16" s="20">
        <f t="shared" si="0"/>
        <v>131.291</v>
      </c>
      <c r="F16" s="53">
        <f t="shared" si="1"/>
        <v>30.176849315068495</v>
      </c>
      <c r="G16" s="19" t="s">
        <v>39</v>
      </c>
    </row>
    <row r="17" spans="1:7" ht="19.5" customHeight="1">
      <c r="A17" s="25" t="s">
        <v>22</v>
      </c>
      <c r="B17" s="20">
        <v>21085</v>
      </c>
      <c r="C17" s="20">
        <v>2420</v>
      </c>
      <c r="D17" s="20">
        <v>2845.515</v>
      </c>
      <c r="E17" s="20">
        <f t="shared" si="0"/>
        <v>425.5149999999999</v>
      </c>
      <c r="F17" s="53">
        <f t="shared" si="1"/>
        <v>13.495447000237135</v>
      </c>
      <c r="G17" s="19">
        <f t="shared" si="2"/>
        <v>117.58326446280991</v>
      </c>
    </row>
    <row r="18" spans="1:7" ht="34.5" customHeight="1">
      <c r="A18" s="25" t="s">
        <v>26</v>
      </c>
      <c r="B18" s="20">
        <v>14000</v>
      </c>
      <c r="C18" s="20">
        <v>2405</v>
      </c>
      <c r="D18" s="20">
        <v>1015.905</v>
      </c>
      <c r="E18" s="20">
        <f t="shared" si="0"/>
        <v>-1389.095</v>
      </c>
      <c r="F18" s="53">
        <f t="shared" si="1"/>
        <v>7.256464285714285</v>
      </c>
      <c r="G18" s="19">
        <f t="shared" si="2"/>
        <v>42.24137214137214</v>
      </c>
    </row>
    <row r="19" spans="1:7" ht="18" customHeight="1">
      <c r="A19" s="25" t="s">
        <v>8</v>
      </c>
      <c r="B19" s="20">
        <v>500</v>
      </c>
      <c r="C19" s="20">
        <v>63</v>
      </c>
      <c r="D19" s="20">
        <v>48.613</v>
      </c>
      <c r="E19" s="20">
        <f t="shared" si="0"/>
        <v>-14.387</v>
      </c>
      <c r="F19" s="53">
        <f t="shared" si="1"/>
        <v>9.7226</v>
      </c>
      <c r="G19" s="19">
        <f t="shared" si="2"/>
        <v>77.16349206349207</v>
      </c>
    </row>
    <row r="20" spans="1:7" ht="17.25" customHeight="1">
      <c r="A20" s="26" t="s">
        <v>9</v>
      </c>
      <c r="B20" s="20">
        <v>7320</v>
      </c>
      <c r="C20" s="52">
        <v>480</v>
      </c>
      <c r="D20" s="52">
        <v>2696.36</v>
      </c>
      <c r="E20" s="20">
        <f t="shared" si="0"/>
        <v>2216.36</v>
      </c>
      <c r="F20" s="53">
        <f t="shared" si="1"/>
        <v>36.835519125683064</v>
      </c>
      <c r="G20" s="19" t="s">
        <v>40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612479</v>
      </c>
      <c r="D21" s="28">
        <f>D6+D7+D8+D9+D16+D17+D18+D19+D20</f>
        <v>426052.6910000001</v>
      </c>
      <c r="E21" s="28">
        <f t="shared" si="0"/>
        <v>-186426.3089999999</v>
      </c>
      <c r="F21" s="54">
        <f t="shared" si="1"/>
        <v>10.226960295832734</v>
      </c>
      <c r="G21" s="46">
        <f t="shared" si="2"/>
        <v>69.56200800353973</v>
      </c>
    </row>
    <row r="22" spans="1:7" ht="16.5" customHeight="1">
      <c r="A22" s="27" t="s">
        <v>30</v>
      </c>
      <c r="B22" s="28">
        <f>SUM(B23:B26)</f>
        <v>897071.0270000001</v>
      </c>
      <c r="C22" s="28">
        <f>SUM(C23:C26)</f>
        <v>138832.5</v>
      </c>
      <c r="D22" s="28">
        <f>SUM(D23:D26)</f>
        <v>137980.572</v>
      </c>
      <c r="E22" s="28">
        <f t="shared" si="0"/>
        <v>-851.9280000000144</v>
      </c>
      <c r="F22" s="54">
        <f t="shared" si="1"/>
        <v>15.381231568857698</v>
      </c>
      <c r="G22" s="43">
        <f>D22/C22*100</f>
        <v>99.38636270325752</v>
      </c>
    </row>
    <row r="23" spans="1:7" ht="83.25" customHeight="1">
      <c r="A23" s="41" t="s">
        <v>27</v>
      </c>
      <c r="B23" s="20">
        <v>3587.3</v>
      </c>
      <c r="C23" s="20">
        <v>597.8</v>
      </c>
      <c r="D23" s="20">
        <v>597.8</v>
      </c>
      <c r="E23" s="20"/>
      <c r="F23" s="53">
        <f t="shared" si="1"/>
        <v>16.664343656789228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134777.6</v>
      </c>
      <c r="D24" s="22">
        <v>134777.6</v>
      </c>
      <c r="E24" s="20"/>
      <c r="F24" s="53">
        <f t="shared" si="1"/>
        <v>15.400005644560217</v>
      </c>
      <c r="G24" s="19">
        <f>D24/C24*100</f>
        <v>100</v>
      </c>
    </row>
    <row r="25" spans="1:7" ht="36" customHeight="1">
      <c r="A25" s="41" t="s">
        <v>31</v>
      </c>
      <c r="B25" s="22">
        <v>9591.505</v>
      </c>
      <c r="C25" s="22">
        <v>1598.584</v>
      </c>
      <c r="D25" s="22">
        <v>799.292</v>
      </c>
      <c r="E25" s="20">
        <f t="shared" si="0"/>
        <v>-799.292</v>
      </c>
      <c r="F25" s="53">
        <f t="shared" si="1"/>
        <v>8.33333246450896</v>
      </c>
      <c r="G25" s="19">
        <f>D25/C25*100</f>
        <v>50</v>
      </c>
    </row>
    <row r="26" spans="1:7" ht="18" customHeight="1">
      <c r="A26" s="41" t="s">
        <v>32</v>
      </c>
      <c r="B26" s="22">
        <v>8713.322</v>
      </c>
      <c r="C26" s="22">
        <v>1858.516</v>
      </c>
      <c r="D26" s="22">
        <v>1805.88</v>
      </c>
      <c r="E26" s="20">
        <f t="shared" si="0"/>
        <v>-52.63599999999997</v>
      </c>
      <c r="F26" s="64">
        <f t="shared" si="1"/>
        <v>20.72550515176646</v>
      </c>
      <c r="G26" s="19">
        <f t="shared" si="2"/>
        <v>97.1678478958481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751311.5</v>
      </c>
      <c r="D27" s="30">
        <f>D21+D22</f>
        <v>564033.263</v>
      </c>
      <c r="E27" s="28">
        <f>D27-C27</f>
        <v>-187278.23699999996</v>
      </c>
      <c r="F27" s="54">
        <f>D27/B27*100</f>
        <v>11.140194477209802</v>
      </c>
      <c r="G27" s="43">
        <f t="shared" si="2"/>
        <v>75.0731571392159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7">
        <v>850</v>
      </c>
      <c r="C29" s="57">
        <v>227.1</v>
      </c>
      <c r="D29" s="61">
        <v>82.36</v>
      </c>
      <c r="E29" s="57">
        <f t="shared" si="0"/>
        <v>-144.74</v>
      </c>
      <c r="F29" s="62">
        <f t="shared" si="1"/>
        <v>9.689411764705882</v>
      </c>
      <c r="G29" s="19">
        <f t="shared" si="2"/>
        <v>36.26596213121972</v>
      </c>
      <c r="H29" s="4"/>
    </row>
    <row r="30" spans="1:8" s="5" customFormat="1" ht="33.75" customHeight="1">
      <c r="A30" s="25" t="s">
        <v>34</v>
      </c>
      <c r="B30" s="20">
        <v>0.024</v>
      </c>
      <c r="C30" s="57"/>
      <c r="D30" s="61"/>
      <c r="E30" s="57"/>
      <c r="F30" s="62"/>
      <c r="G30" s="59"/>
      <c r="H30" s="4"/>
    </row>
    <row r="31" spans="1:8" s="5" customFormat="1" ht="67.5" customHeight="1">
      <c r="A31" s="25" t="s">
        <v>35</v>
      </c>
      <c r="B31" s="57">
        <v>344.6</v>
      </c>
      <c r="C31" s="57"/>
      <c r="D31" s="61">
        <v>53.793</v>
      </c>
      <c r="E31" s="57">
        <f t="shared" si="0"/>
        <v>53.793</v>
      </c>
      <c r="F31" s="62">
        <f t="shared" si="1"/>
        <v>15.610272780034823</v>
      </c>
      <c r="G31" s="59"/>
      <c r="H31" s="4"/>
    </row>
    <row r="32" spans="1:7" s="4" customFormat="1" ht="15">
      <c r="A32" s="26" t="s">
        <v>9</v>
      </c>
      <c r="B32" s="20">
        <v>200</v>
      </c>
      <c r="C32" s="20"/>
      <c r="D32" s="20">
        <v>99.524</v>
      </c>
      <c r="E32" s="20">
        <f t="shared" si="0"/>
        <v>99.524</v>
      </c>
      <c r="F32" s="62">
        <f t="shared" si="1"/>
        <v>49.762</v>
      </c>
      <c r="G32" s="59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227.1</v>
      </c>
      <c r="D33" s="28">
        <f>SUM(D29:D32)</f>
        <v>235.677</v>
      </c>
      <c r="E33" s="28">
        <f>D33-C33</f>
        <v>8.576999999999998</v>
      </c>
      <c r="F33" s="45">
        <f t="shared" si="1"/>
        <v>16.898963448212566</v>
      </c>
      <c r="G33" s="19">
        <f>D33/C33*100</f>
        <v>103.776750330251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751538.6</v>
      </c>
      <c r="D34" s="28">
        <f>D27+D33</f>
        <v>564268.9400000001</v>
      </c>
      <c r="E34" s="28">
        <f t="shared" si="0"/>
        <v>-187269.65999999992</v>
      </c>
      <c r="F34" s="54">
        <f t="shared" si="1"/>
        <v>11.141780302121616</v>
      </c>
      <c r="G34" s="43">
        <f>D34/C34*100</f>
        <v>75.08183079352146</v>
      </c>
    </row>
    <row r="35" spans="1:7" s="51" customFormat="1" ht="31.5" customHeight="1">
      <c r="A35" s="50" t="s">
        <v>19</v>
      </c>
      <c r="B35" s="65">
        <v>8000</v>
      </c>
      <c r="C35" s="65">
        <v>0</v>
      </c>
      <c r="D35" s="66">
        <v>1013.072</v>
      </c>
      <c r="E35" s="67">
        <f t="shared" si="0"/>
        <v>1013.072</v>
      </c>
      <c r="F35" s="68">
        <f t="shared" si="1"/>
        <v>12.6634</v>
      </c>
      <c r="G35" s="69">
        <v>0</v>
      </c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751538.6</v>
      </c>
      <c r="D36" s="28">
        <f>D34+D35</f>
        <v>565282.0120000001</v>
      </c>
      <c r="E36" s="28">
        <f>D36-C36</f>
        <v>-186256.58799999987</v>
      </c>
      <c r="F36" s="55">
        <f t="shared" si="1"/>
        <v>11.144180124317815</v>
      </c>
      <c r="G36" s="49">
        <f>D36/C36*100</f>
        <v>75.21663052303636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User459c</cp:lastModifiedBy>
  <cp:lastPrinted>2022-01-17T10:04:33Z</cp:lastPrinted>
  <dcterms:created xsi:type="dcterms:W3CDTF">2004-07-02T06:40:36Z</dcterms:created>
  <dcterms:modified xsi:type="dcterms:W3CDTF">2022-02-14T09:58:59Z</dcterms:modified>
  <cp:category/>
  <cp:version/>
  <cp:contentType/>
  <cp:contentStatus/>
</cp:coreProperties>
</file>