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<sst xmlns="http://schemas.openxmlformats.org/spreadsheetml/2006/main" count="205" uniqueCount="110">
  <si>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</si>
  <si>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</si>
  <si>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</si>
  <si>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</si>
  <si>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</si>
  <si>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</si>
  <si>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</si>
  <si>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</si>
  <si>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</si>
  <si>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</si>
  <si>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</si>
  <si>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</si>
  <si>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</si>
  <si>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</si>
  <si>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1517330  </t>
  </si>
  <si>
    <t>Будівництво інших об'єктів соціальної та виробничої інфраструктури комунальної власності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</si>
  <si>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</si>
  <si>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</si>
  <si>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</si>
  <si>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</si>
  <si>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</si>
  <si>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</si>
  <si>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</si>
  <si>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</si>
  <si>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</si>
  <si>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</si>
  <si>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</si>
  <si>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</si>
  <si>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</si>
  <si>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</si>
  <si>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</si>
  <si>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</si>
  <si>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</si>
  <si>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</si>
  <si>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</si>
  <si>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</si>
  <si>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</si>
  <si>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</si>
  <si>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</si>
  <si>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</si>
  <si>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</si>
  <si>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</si>
  <si>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</si>
  <si>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</si>
  <si>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</si>
  <si>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</si>
  <si>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</si>
  <si>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</si>
  <si>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</si>
  <si>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</si>
  <si>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</si>
  <si>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</si>
  <si>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м²</t>
  </si>
  <si>
    <t>продукту</t>
  </si>
  <si>
    <t>кількість  об’єктів, які планується побудувати (придбати)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</si>
  <si>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</si>
  <si>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</si>
  <si>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</si>
  <si>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</si>
  <si>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</si>
  <si>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</si>
  <si>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</si>
  <si>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</si>
  <si>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</si>
  <si>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</si>
  <si>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</si>
  <si>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</si>
  <si>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</si>
  <si>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</si>
  <si>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</si>
  <si>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 xml:space="preserve"> 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</si>
  <si>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</si>
  <si>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</si>
  <si>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</si>
  <si>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</si>
  <si>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</si>
  <si>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</si>
  <si>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</si>
  <si>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</si>
  <si>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</si>
  <si>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11:27:32</t>
  </si>
  <si>
    <t>Паспорт бюджетної програми 000000083 от 22.01.2018 13:38:32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</si>
  <si>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</si>
  <si>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</si>
  <si>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</si>
  <si>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середні витрати на будівництво (придбання) одного об'єкта:</t>
  </si>
  <si>
    <r>
      <t>середні витрати на будівництво (придбання) одного м</t>
    </r>
    <r>
      <rPr>
        <sz val="8"/>
        <rFont val="Arial"/>
        <family val="2"/>
      </rPr>
      <t>²</t>
    </r>
    <r>
      <rPr>
        <sz val="8"/>
        <rFont val="Arial"/>
        <family val="2"/>
      </rPr>
      <t>:</t>
    </r>
  </si>
  <si>
    <t>Загальна площа об'єкта, який планується побудувати:</t>
  </si>
  <si>
    <t>Загальна довжина об'єкта, який планується побудувати:</t>
  </si>
  <si>
    <t>км</t>
  </si>
  <si>
    <r>
      <t>середні витрати на будівництво (придбання) одного км</t>
    </r>
    <r>
      <rPr>
        <sz val="8"/>
        <rFont val="Arial"/>
        <family val="2"/>
      </rPr>
      <t>:</t>
    </r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</si>
  <si>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</si>
  <si>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</si>
  <si>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</si>
  <si>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</si>
  <si>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>Нове будівництво  велодоріжки по пр. Богоявленському  від Широкобальського шляхопроводу до вул. Гагаріна в м. Миколаєві, в т.ч. проектно-вишукувальні роботи та експертиза</t>
  </si>
  <si>
    <t>Нове будівництво тролейбусної лінії по пр.Богоявленському від міського автовокзалу до вул.Гагаріна в м.Миколаєві, в т. ч. виготовлення проекту землеустрою, проектно-вишукувальні роботи та експертиза</t>
  </si>
  <si>
    <t>Реконструкція з розширенням паркувального карману Миколаївської обласної дитячої інфекційної лікарні по вул. 9 Поздовжня, 10-А, у тому числі проектно-вишукувальні роботи та експертиза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</si>
  <si>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 Миколаєва на 2018-2020 роки»,  
Рішення Миколаївської міської ради від 21.12.2017 року № 32/17 «Про міський бюджет міста Миколаєва на 2018 рік» зі змінами затвердженими рішенням ММР № 38/4 від 7 Червня 2018 "Про внесення змін до рішення міської ради від 21.12.2017 № 32/17 «Про міський бюджет міста Миколаєва на 2018 рік»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    </t>
  </si>
  <si>
    <t>Забезпечення реконструкції об'єктів</t>
  </si>
  <si>
    <t xml:space="preserve">обсяг реконструкції обєктів, у т.ч.: </t>
  </si>
  <si>
    <t>кількість об'єктів, які планується реконструювати</t>
  </si>
  <si>
    <t>середні витрати на реконструкцію одного об'єкта:</t>
  </si>
  <si>
    <t>середні витрати на реконструкцію (придбання) одного м²:</t>
  </si>
  <si>
    <t>рівень готовності об'єктів реконструкції</t>
  </si>
  <si>
    <t>Динаміка обсягу реконструкції порівняно з попереднім роком</t>
  </si>
  <si>
    <t>Динаміка кількості об'єктів реконструкції порівняно з попереднім роком</t>
  </si>
  <si>
    <t>загальна площа об'єкта, який планується реконструювати:</t>
  </si>
  <si>
    <t>Обсяг бюджетних призначень/бюджетних асигнувань  -  1137,935 тис.гривень, у тому числі загального фонду -   тис.гривень та спеціального фонду - 1137,935 тис.гривень</t>
  </si>
  <si>
    <t xml:space="preserve">Департамент фінансів Миколаївської міської ради          від  12 лютого  2018 року № 13/5                                 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</si>
</sst>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#,##0.0"/>
    <numFmt numFmtId="168" formatCode="#,##0.000"/>
    <numFmt numFmtId="169" formatCode="0.0"/>
    <numFmt numFmtId="170" formatCode="0.0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170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169" fontId="0" fillId="0" borderId="16" xfId="0" applyNumberFormat="1" applyFont="1" applyFill="1" applyBorder="1" applyAlignment="1">
      <alignment horizontal="right" vertical="center" wrapText="1"/>
    </xf>
    <xf numFmtId="169" fontId="0" fillId="0" borderId="17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169" fontId="0" fillId="0" borderId="16" xfId="0" applyNumberFormat="1" applyFont="1" applyBorder="1" applyAlignment="1">
      <alignment horizontal="right" vertical="center" wrapText="1"/>
    </xf>
    <xf numFmtId="169" fontId="0" fillId="0" borderId="17" xfId="0" applyNumberFormat="1" applyFont="1" applyBorder="1" applyAlignment="1">
      <alignment horizontal="right" vertical="center" wrapText="1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166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1" fontId="6" fillId="0" borderId="2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33" borderId="16" xfId="0" applyNumberFormat="1" applyFont="1" applyFill="1" applyBorder="1" applyAlignment="1">
      <alignment horizontal="right" vertical="center" wrapText="1"/>
    </xf>
    <xf numFmtId="168" fontId="6" fillId="33" borderId="16" xfId="0" applyNumberFormat="1" applyFont="1" applyFill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8"/>
  <sheetViews>
    <sheetView tabSelected="1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47" t="s">
        <v>3</v>
      </c>
      <c r="N6" s="147"/>
      <c r="O6" s="147"/>
      <c r="P6" s="147"/>
      <c r="Q6" s="14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48" t="s">
        <v>4</v>
      </c>
      <c r="N7" s="148"/>
      <c r="O7" s="148"/>
      <c r="P7" s="148"/>
      <c r="Q7" s="14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47" t="s">
        <v>5</v>
      </c>
      <c r="N9" s="147"/>
      <c r="O9" s="147"/>
      <c r="P9" s="147"/>
      <c r="Q9" s="147"/>
    </row>
    <row r="10" spans="1:18" ht="78" customHeight="1">
      <c r="A10"/>
      <c r="B10"/>
      <c r="C10"/>
      <c r="D10"/>
      <c r="E10"/>
      <c r="F10"/>
      <c r="G10"/>
      <c r="H10"/>
      <c r="I10"/>
      <c r="J10"/>
      <c r="K10"/>
      <c r="L10"/>
      <c r="M10" s="152" t="s">
        <v>109</v>
      </c>
      <c r="N10" s="149"/>
      <c r="O10" s="149"/>
      <c r="P10" s="149"/>
      <c r="Q10" s="149"/>
      <c r="R10" s="3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50" t="s">
        <v>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</row>
    <row r="14" spans="1:17" ht="15.75" customHeight="1">
      <c r="A14" s="151" t="s">
        <v>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8" spans="1:17" ht="11.25" customHeight="1">
      <c r="A18" s="4" t="s">
        <v>8</v>
      </c>
      <c r="B18" s="146">
        <v>1500000</v>
      </c>
      <c r="C18" s="146"/>
      <c r="D18"/>
      <c r="E18" s="140" t="s">
        <v>4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ht="11.25" customHeight="1">
      <c r="A19"/>
      <c r="B19" s="83" t="s">
        <v>9</v>
      </c>
      <c r="C19" s="83"/>
      <c r="D19"/>
      <c r="E19" s="141" t="s">
        <v>10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1" spans="1:17" ht="11.25" customHeight="1">
      <c r="A21" s="4" t="s">
        <v>11</v>
      </c>
      <c r="B21" s="146">
        <v>1510000</v>
      </c>
      <c r="C21" s="146"/>
      <c r="D21"/>
      <c r="E21" s="140" t="s">
        <v>4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1.25" customHeight="1">
      <c r="A22"/>
      <c r="B22" s="83" t="s">
        <v>9</v>
      </c>
      <c r="C22" s="83"/>
      <c r="D22"/>
      <c r="E22" s="141" t="s">
        <v>12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4" spans="1:17" ht="11.25" customHeight="1">
      <c r="A24" s="4" t="s">
        <v>13</v>
      </c>
      <c r="B24" s="138" t="s">
        <v>14</v>
      </c>
      <c r="C24" s="138"/>
      <c r="D24"/>
      <c r="E24" s="139">
        <v>443</v>
      </c>
      <c r="F24" s="139"/>
      <c r="G24"/>
      <c r="H24" s="140" t="s">
        <v>15</v>
      </c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ht="11.25" customHeight="1">
      <c r="A25"/>
      <c r="B25" s="83" t="s">
        <v>9</v>
      </c>
      <c r="C25" s="83"/>
      <c r="D25"/>
      <c r="E25" s="6" t="s">
        <v>16</v>
      </c>
      <c r="F25" s="7" t="s">
        <v>17</v>
      </c>
      <c r="G25"/>
      <c r="H25" s="141" t="s">
        <v>18</v>
      </c>
      <c r="I25" s="141"/>
      <c r="J25" s="141"/>
      <c r="K25" s="141"/>
      <c r="L25" s="141"/>
      <c r="M25" s="141"/>
      <c r="N25" s="141"/>
      <c r="O25" s="141"/>
      <c r="P25" s="141"/>
      <c r="Q25" s="141"/>
    </row>
    <row r="27" spans="1:17" ht="11.25" customHeight="1">
      <c r="A27" s="4" t="s">
        <v>19</v>
      </c>
      <c r="B27" s="142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9" spans="1:17" ht="11.25" customHeight="1">
      <c r="A29" s="8" t="s">
        <v>20</v>
      </c>
      <c r="B29" s="143" t="s">
        <v>21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1" spans="1:17" ht="128.25" customHeight="1">
      <c r="A31"/>
      <c r="B31" s="144" t="s">
        <v>98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4" spans="1:17" ht="11.25" customHeight="1">
      <c r="A34" s="4" t="s">
        <v>22</v>
      </c>
      <c r="B34" s="145" t="s">
        <v>23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ht="11.25" customHeight="1">
      <c r="A35" s="10"/>
      <c r="B35" s="131" t="s">
        <v>24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32" t="s">
        <v>27</v>
      </c>
      <c r="B38" s="132"/>
      <c r="C38" s="11" t="s">
        <v>28</v>
      </c>
      <c r="D38" s="11" t="s">
        <v>29</v>
      </c>
      <c r="E38" s="133" t="s">
        <v>30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11.25" customHeight="1">
      <c r="A39" s="40"/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1" spans="1:17" ht="11.25" customHeight="1">
      <c r="A41" s="4" t="s">
        <v>31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32</v>
      </c>
    </row>
    <row r="42" spans="1:17" ht="11.25" customHeight="1">
      <c r="A42" s="136" t="s">
        <v>27</v>
      </c>
      <c r="B42" s="136"/>
      <c r="C42" s="129" t="s">
        <v>28</v>
      </c>
      <c r="D42" s="129" t="s">
        <v>29</v>
      </c>
      <c r="E42" s="96" t="s">
        <v>33</v>
      </c>
      <c r="F42" s="96"/>
      <c r="G42" s="96"/>
      <c r="H42" s="96"/>
      <c r="I42" s="96"/>
      <c r="J42" s="96"/>
      <c r="K42" s="96"/>
      <c r="L42" s="96" t="s">
        <v>34</v>
      </c>
      <c r="M42" s="96"/>
      <c r="N42" s="96" t="s">
        <v>35</v>
      </c>
      <c r="O42" s="96"/>
      <c r="P42" s="134" t="s">
        <v>36</v>
      </c>
      <c r="Q42" s="134"/>
    </row>
    <row r="43" spans="1:17" ht="11.25" customHeight="1">
      <c r="A43" s="94"/>
      <c r="B43" s="137"/>
      <c r="C43" s="130"/>
      <c r="D43" s="130"/>
      <c r="E43" s="79"/>
      <c r="F43" s="95"/>
      <c r="G43" s="95"/>
      <c r="H43" s="95"/>
      <c r="I43" s="95"/>
      <c r="J43" s="95"/>
      <c r="K43" s="95"/>
      <c r="L43" s="79"/>
      <c r="M43" s="95"/>
      <c r="N43" s="79"/>
      <c r="O43" s="95"/>
      <c r="P43" s="130"/>
      <c r="Q43" s="135"/>
    </row>
    <row r="44" spans="1:17" ht="11.25" customHeight="1">
      <c r="A44" s="90">
        <v>1</v>
      </c>
      <c r="B44" s="90"/>
      <c r="C44" s="12">
        <v>2</v>
      </c>
      <c r="D44" s="12">
        <v>3</v>
      </c>
      <c r="E44" s="126">
        <v>4</v>
      </c>
      <c r="F44" s="126"/>
      <c r="G44" s="126"/>
      <c r="H44" s="126"/>
      <c r="I44" s="126"/>
      <c r="J44" s="126"/>
      <c r="K44" s="126"/>
      <c r="L44" s="126">
        <v>5</v>
      </c>
      <c r="M44" s="126"/>
      <c r="N44" s="126">
        <v>6</v>
      </c>
      <c r="O44" s="126"/>
      <c r="P44" s="92">
        <v>7</v>
      </c>
      <c r="Q44" s="92"/>
    </row>
    <row r="45" spans="1:17" ht="11.25" customHeight="1">
      <c r="A45" s="52">
        <v>1</v>
      </c>
      <c r="B45" s="52"/>
      <c r="C45" s="13" t="s">
        <v>14</v>
      </c>
      <c r="D45" s="14">
        <v>443</v>
      </c>
      <c r="E45" s="44" t="s">
        <v>37</v>
      </c>
      <c r="F45" s="44"/>
      <c r="G45" s="44"/>
      <c r="H45" s="44"/>
      <c r="I45" s="44"/>
      <c r="J45" s="44"/>
      <c r="K45" s="44"/>
      <c r="L45" s="53"/>
      <c r="M45" s="53"/>
      <c r="N45" s="54">
        <f>3000-2500+520+250-205</f>
        <v>1065</v>
      </c>
      <c r="O45" s="54"/>
      <c r="P45" s="55">
        <f>N45</f>
        <v>1065</v>
      </c>
      <c r="Q45" s="55"/>
    </row>
    <row r="46" spans="1:17" ht="11.25" customHeight="1">
      <c r="A46" s="52">
        <v>1</v>
      </c>
      <c r="B46" s="52"/>
      <c r="C46" s="13" t="s">
        <v>14</v>
      </c>
      <c r="D46" s="14">
        <v>443</v>
      </c>
      <c r="E46" s="44" t="s">
        <v>99</v>
      </c>
      <c r="F46" s="44"/>
      <c r="G46" s="44"/>
      <c r="H46" s="44"/>
      <c r="I46" s="44"/>
      <c r="J46" s="44"/>
      <c r="K46" s="44"/>
      <c r="L46" s="53"/>
      <c r="M46" s="53"/>
      <c r="N46" s="54">
        <v>72.935</v>
      </c>
      <c r="O46" s="54"/>
      <c r="P46" s="55">
        <f>N46</f>
        <v>72.935</v>
      </c>
      <c r="Q46" s="55"/>
    </row>
    <row r="47" spans="1:17" s="1" customFormat="1" ht="11.25" customHeight="1">
      <c r="A47" s="88" t="s">
        <v>38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127"/>
      <c r="M47" s="127"/>
      <c r="N47" s="128">
        <f>N45+N46</f>
        <v>1137.935</v>
      </c>
      <c r="O47" s="128"/>
      <c r="P47" s="128">
        <f>P45+P46</f>
        <v>1137.935</v>
      </c>
      <c r="Q47" s="128"/>
    </row>
    <row r="49" spans="1:17" ht="11.25" customHeight="1">
      <c r="A49" s="4" t="s">
        <v>39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32</v>
      </c>
    </row>
    <row r="50" spans="1:17" ht="21.75" customHeight="1">
      <c r="A50" s="93" t="s">
        <v>40</v>
      </c>
      <c r="B50" s="93"/>
      <c r="C50" s="93"/>
      <c r="D50" s="93"/>
      <c r="E50" s="93"/>
      <c r="F50" s="93"/>
      <c r="G50" s="93"/>
      <c r="H50" s="93"/>
      <c r="I50" s="93"/>
      <c r="J50" s="93"/>
      <c r="K50" s="17" t="s">
        <v>28</v>
      </c>
      <c r="L50" s="99" t="s">
        <v>34</v>
      </c>
      <c r="M50" s="99"/>
      <c r="N50" s="99" t="s">
        <v>35</v>
      </c>
      <c r="O50" s="99"/>
      <c r="P50" s="124" t="s">
        <v>36</v>
      </c>
      <c r="Q50" s="124"/>
    </row>
    <row r="51" spans="1:17" ht="11.25" customHeight="1">
      <c r="A51" s="125">
        <v>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">
        <v>2</v>
      </c>
      <c r="L51" s="126">
        <v>3</v>
      </c>
      <c r="M51" s="126"/>
      <c r="N51" s="126">
        <v>4</v>
      </c>
      <c r="O51" s="126"/>
      <c r="P51" s="92">
        <v>5</v>
      </c>
      <c r="Q51" s="92"/>
    </row>
    <row r="52" spans="1:17" ht="11.25" customHeight="1">
      <c r="A52" s="44" t="s">
        <v>41</v>
      </c>
      <c r="B52" s="44"/>
      <c r="C52" s="44"/>
      <c r="D52" s="44"/>
      <c r="E52" s="44"/>
      <c r="F52" s="44"/>
      <c r="G52" s="44"/>
      <c r="H52" s="44"/>
      <c r="I52" s="44"/>
      <c r="J52" s="44"/>
      <c r="K52" s="18" t="s">
        <v>42</v>
      </c>
      <c r="L52" s="118"/>
      <c r="M52" s="118"/>
      <c r="N52" s="119">
        <f>N47</f>
        <v>1137.935</v>
      </c>
      <c r="O52" s="119"/>
      <c r="P52" s="120">
        <f>N52</f>
        <v>1137.935</v>
      </c>
      <c r="Q52" s="120"/>
    </row>
    <row r="53" spans="1:17" ht="11.25" customHeight="1">
      <c r="A53" s="121" t="s">
        <v>38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88"/>
      <c r="M53" s="88"/>
      <c r="N53" s="122">
        <f>N47</f>
        <v>1137.935</v>
      </c>
      <c r="O53" s="122"/>
      <c r="P53" s="123">
        <f>P47</f>
        <v>1137.935</v>
      </c>
      <c r="Q53" s="123"/>
    </row>
    <row r="55" spans="1:17" ht="11.25" customHeight="1">
      <c r="A55" s="4" t="s">
        <v>43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105" t="s">
        <v>27</v>
      </c>
      <c r="B56" s="105"/>
      <c r="C56" s="108" t="s">
        <v>28</v>
      </c>
      <c r="D56" s="110" t="s">
        <v>44</v>
      </c>
      <c r="E56" s="110"/>
      <c r="F56" s="110"/>
      <c r="G56" s="110"/>
      <c r="H56" s="110"/>
      <c r="I56" s="110"/>
      <c r="J56" s="110"/>
      <c r="K56" s="110"/>
      <c r="L56" s="113" t="s">
        <v>45</v>
      </c>
      <c r="M56" s="113" t="s">
        <v>46</v>
      </c>
      <c r="N56" s="113"/>
      <c r="O56" s="113"/>
      <c r="P56" s="115" t="s">
        <v>47</v>
      </c>
      <c r="Q56" s="115"/>
    </row>
    <row r="57" spans="1:17" ht="11.25" customHeight="1">
      <c r="A57" s="106"/>
      <c r="B57" s="107"/>
      <c r="C57" s="109"/>
      <c r="D57" s="111"/>
      <c r="E57" s="112"/>
      <c r="F57" s="112"/>
      <c r="G57" s="112"/>
      <c r="H57" s="112"/>
      <c r="I57" s="112"/>
      <c r="J57" s="112"/>
      <c r="K57" s="112"/>
      <c r="L57" s="114"/>
      <c r="M57" s="111"/>
      <c r="N57" s="112"/>
      <c r="O57" s="107"/>
      <c r="P57" s="116"/>
      <c r="Q57" s="117"/>
    </row>
    <row r="58" spans="1:17" ht="11.25" customHeight="1">
      <c r="A58" s="90">
        <v>1</v>
      </c>
      <c r="B58" s="90"/>
      <c r="C58" s="12">
        <v>2</v>
      </c>
      <c r="D58" s="91">
        <v>3</v>
      </c>
      <c r="E58" s="91"/>
      <c r="F58" s="91"/>
      <c r="G58" s="91"/>
      <c r="H58" s="91"/>
      <c r="I58" s="91"/>
      <c r="J58" s="91"/>
      <c r="K58" s="91"/>
      <c r="L58" s="12">
        <v>4</v>
      </c>
      <c r="M58" s="91">
        <v>5</v>
      </c>
      <c r="N58" s="91"/>
      <c r="O58" s="91"/>
      <c r="P58" s="92">
        <v>6</v>
      </c>
      <c r="Q58" s="92"/>
    </row>
    <row r="59" spans="1:17" s="21" customFormat="1" ht="11.25" customHeight="1">
      <c r="A59" s="104">
        <v>1</v>
      </c>
      <c r="B59" s="104"/>
      <c r="C59" s="22" t="s">
        <v>14</v>
      </c>
      <c r="D59" s="89" t="s">
        <v>37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1:17" s="21" customFormat="1" ht="11.25" customHeight="1">
      <c r="A60" s="101" t="s">
        <v>48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1:17" s="21" customFormat="1" ht="11.25" customHeight="1">
      <c r="A61" s="23">
        <v>1</v>
      </c>
      <c r="B61" s="24"/>
      <c r="C61" s="25" t="s">
        <v>14</v>
      </c>
      <c r="D61" s="44" t="s">
        <v>49</v>
      </c>
      <c r="E61" s="44"/>
      <c r="F61" s="44"/>
      <c r="G61" s="44"/>
      <c r="H61" s="44"/>
      <c r="I61" s="44"/>
      <c r="J61" s="44"/>
      <c r="K61" s="44"/>
      <c r="L61" s="26"/>
      <c r="M61" s="47"/>
      <c r="N61" s="47"/>
      <c r="O61" s="47"/>
      <c r="P61" s="103"/>
      <c r="Q61" s="103"/>
    </row>
    <row r="62" spans="1:17" s="21" customFormat="1" ht="21" customHeight="1" hidden="1">
      <c r="A62" s="23"/>
      <c r="B62" s="24"/>
      <c r="C62" s="25" t="s">
        <v>14</v>
      </c>
      <c r="D62" s="44" t="s">
        <v>50</v>
      </c>
      <c r="E62" s="44"/>
      <c r="F62" s="44"/>
      <c r="G62" s="44"/>
      <c r="H62" s="44"/>
      <c r="I62" s="44"/>
      <c r="J62" s="44"/>
      <c r="K62" s="44"/>
      <c r="L62" s="26" t="s">
        <v>51</v>
      </c>
      <c r="M62" s="47" t="s">
        <v>82</v>
      </c>
      <c r="N62" s="47"/>
      <c r="O62" s="47"/>
      <c r="P62" s="82">
        <v>1</v>
      </c>
      <c r="Q62" s="82"/>
    </row>
    <row r="63" spans="1:17" s="21" customFormat="1" ht="21" customHeight="1">
      <c r="A63" s="23"/>
      <c r="B63" s="24"/>
      <c r="C63" s="25" t="s">
        <v>14</v>
      </c>
      <c r="D63" s="44" t="s">
        <v>87</v>
      </c>
      <c r="E63" s="44"/>
      <c r="F63" s="44"/>
      <c r="G63" s="44"/>
      <c r="H63" s="44"/>
      <c r="I63" s="44"/>
      <c r="J63" s="44"/>
      <c r="K63" s="44"/>
      <c r="L63" s="26" t="s">
        <v>52</v>
      </c>
      <c r="M63" s="47" t="s">
        <v>82</v>
      </c>
      <c r="N63" s="47"/>
      <c r="O63" s="47"/>
      <c r="P63" s="82">
        <v>1200</v>
      </c>
      <c r="Q63" s="82"/>
    </row>
    <row r="64" spans="1:17" s="21" customFormat="1" ht="21" customHeight="1">
      <c r="A64" s="23"/>
      <c r="B64" s="24"/>
      <c r="C64" s="25" t="s">
        <v>14</v>
      </c>
      <c r="D64" s="44" t="s">
        <v>88</v>
      </c>
      <c r="E64" s="44"/>
      <c r="F64" s="44"/>
      <c r="G64" s="44"/>
      <c r="H64" s="44"/>
      <c r="I64" s="44"/>
      <c r="J64" s="44"/>
      <c r="K64" s="44"/>
      <c r="L64" s="26" t="s">
        <v>89</v>
      </c>
      <c r="M64" s="47" t="s">
        <v>82</v>
      </c>
      <c r="N64" s="47"/>
      <c r="O64" s="47"/>
      <c r="P64" s="77">
        <f>2.7+8.3</f>
        <v>11</v>
      </c>
      <c r="Q64" s="77"/>
    </row>
    <row r="65" spans="1:17" s="21" customFormat="1" ht="11.25" customHeight="1">
      <c r="A65" s="101" t="s">
        <v>53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1:17" s="21" customFormat="1" ht="11.25" customHeight="1">
      <c r="A66" s="23">
        <v>1</v>
      </c>
      <c r="B66" s="24"/>
      <c r="C66" s="25" t="s">
        <v>14</v>
      </c>
      <c r="D66" s="44" t="s">
        <v>54</v>
      </c>
      <c r="E66" s="44"/>
      <c r="F66" s="44"/>
      <c r="G66" s="44"/>
      <c r="H66" s="44"/>
      <c r="I66" s="44"/>
      <c r="J66" s="44"/>
      <c r="K66" s="44"/>
      <c r="L66" s="26" t="s">
        <v>51</v>
      </c>
      <c r="M66" s="47" t="s">
        <v>83</v>
      </c>
      <c r="N66" s="47"/>
      <c r="O66" s="47"/>
      <c r="P66" s="82">
        <v>3</v>
      </c>
      <c r="Q66" s="82"/>
    </row>
    <row r="67" spans="1:17" s="21" customFormat="1" ht="11.25" customHeight="1">
      <c r="A67" s="101" t="s">
        <v>55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1:17" s="21" customFormat="1" ht="11.25" customHeight="1">
      <c r="A68" s="23">
        <v>1</v>
      </c>
      <c r="B68" s="24"/>
      <c r="C68" s="25" t="s">
        <v>14</v>
      </c>
      <c r="D68" s="44" t="s">
        <v>85</v>
      </c>
      <c r="E68" s="44"/>
      <c r="F68" s="44"/>
      <c r="G68" s="44"/>
      <c r="H68" s="44"/>
      <c r="I68" s="44"/>
      <c r="J68" s="44"/>
      <c r="K68" s="44"/>
      <c r="L68" s="26" t="s">
        <v>56</v>
      </c>
      <c r="M68" s="47" t="s">
        <v>57</v>
      </c>
      <c r="N68" s="47"/>
      <c r="O68" s="47"/>
      <c r="P68" s="77">
        <f>P45/P66</f>
        <v>355</v>
      </c>
      <c r="Q68" s="77"/>
    </row>
    <row r="69" spans="1:17" s="21" customFormat="1" ht="11.25" customHeight="1">
      <c r="A69" s="23">
        <v>2</v>
      </c>
      <c r="B69" s="24"/>
      <c r="C69" s="25" t="s">
        <v>14</v>
      </c>
      <c r="D69" s="44" t="s">
        <v>86</v>
      </c>
      <c r="E69" s="44"/>
      <c r="F69" s="44"/>
      <c r="G69" s="44"/>
      <c r="H69" s="44"/>
      <c r="I69" s="44"/>
      <c r="J69" s="44"/>
      <c r="K69" s="44"/>
      <c r="L69" s="26" t="s">
        <v>56</v>
      </c>
      <c r="M69" s="47" t="s">
        <v>57</v>
      </c>
      <c r="N69" s="47"/>
      <c r="O69" s="47"/>
      <c r="P69" s="102">
        <v>0.246</v>
      </c>
      <c r="Q69" s="102"/>
    </row>
    <row r="70" spans="1:17" s="21" customFormat="1" ht="11.25" customHeight="1">
      <c r="A70" s="23">
        <v>2</v>
      </c>
      <c r="B70" s="24"/>
      <c r="C70" s="25" t="s">
        <v>14</v>
      </c>
      <c r="D70" s="44" t="s">
        <v>90</v>
      </c>
      <c r="E70" s="44"/>
      <c r="F70" s="44"/>
      <c r="G70" s="44"/>
      <c r="H70" s="44"/>
      <c r="I70" s="44"/>
      <c r="J70" s="44"/>
      <c r="K70" s="44"/>
      <c r="L70" s="26" t="s">
        <v>56</v>
      </c>
      <c r="M70" s="47" t="s">
        <v>57</v>
      </c>
      <c r="N70" s="47"/>
      <c r="O70" s="47"/>
      <c r="P70" s="77">
        <v>70</v>
      </c>
      <c r="Q70" s="77"/>
    </row>
    <row r="71" spans="1:17" s="21" customFormat="1" ht="11.25" customHeight="1">
      <c r="A71" s="101" t="s">
        <v>58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1:17" s="21" customFormat="1" ht="11.25" customHeight="1">
      <c r="A72" s="23">
        <v>1</v>
      </c>
      <c r="B72" s="24"/>
      <c r="C72" s="25" t="s">
        <v>14</v>
      </c>
      <c r="D72" s="44" t="s">
        <v>59</v>
      </c>
      <c r="E72" s="44"/>
      <c r="F72" s="44"/>
      <c r="G72" s="44"/>
      <c r="H72" s="44"/>
      <c r="I72" s="44"/>
      <c r="J72" s="44"/>
      <c r="K72" s="44"/>
      <c r="L72" s="26" t="s">
        <v>60</v>
      </c>
      <c r="M72" s="47" t="s">
        <v>57</v>
      </c>
      <c r="N72" s="47"/>
      <c r="O72" s="47"/>
      <c r="P72" s="77">
        <v>0.6885</v>
      </c>
      <c r="Q72" s="77"/>
    </row>
    <row r="73" spans="1:17" s="21" customFormat="1" ht="11.25" customHeight="1">
      <c r="A73" s="23">
        <v>2</v>
      </c>
      <c r="B73" s="24"/>
      <c r="C73" s="25" t="s">
        <v>14</v>
      </c>
      <c r="D73" s="44" t="s">
        <v>61</v>
      </c>
      <c r="E73" s="44"/>
      <c r="F73" s="44"/>
      <c r="G73" s="44"/>
      <c r="H73" s="44"/>
      <c r="I73" s="44"/>
      <c r="J73" s="44"/>
      <c r="K73" s="44"/>
      <c r="L73" s="26" t="s">
        <v>60</v>
      </c>
      <c r="M73" s="47" t="s">
        <v>57</v>
      </c>
      <c r="N73" s="47"/>
      <c r="O73" s="47"/>
      <c r="P73" s="82">
        <v>100</v>
      </c>
      <c r="Q73" s="82"/>
    </row>
    <row r="74" spans="1:17" s="21" customFormat="1" ht="11.25" customHeight="1">
      <c r="A74" s="23">
        <v>2</v>
      </c>
      <c r="B74" s="24"/>
      <c r="C74" s="25" t="s">
        <v>14</v>
      </c>
      <c r="D74" s="44" t="s">
        <v>84</v>
      </c>
      <c r="E74" s="44"/>
      <c r="F74" s="44"/>
      <c r="G74" s="44"/>
      <c r="H74" s="44"/>
      <c r="I74" s="44"/>
      <c r="J74" s="44"/>
      <c r="K74" s="44"/>
      <c r="L74" s="26" t="s">
        <v>60</v>
      </c>
      <c r="M74" s="47" t="s">
        <v>57</v>
      </c>
      <c r="N74" s="47"/>
      <c r="O74" s="47"/>
      <c r="P74" s="82">
        <v>100</v>
      </c>
      <c r="Q74" s="82"/>
    </row>
    <row r="75" spans="1:17" s="21" customFormat="1" ht="11.25" customHeight="1">
      <c r="A75" s="65">
        <v>2</v>
      </c>
      <c r="B75" s="66"/>
      <c r="C75" s="43" t="s">
        <v>14</v>
      </c>
      <c r="D75" s="67" t="s">
        <v>99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</row>
    <row r="76" spans="1:17" s="21" customFormat="1" ht="11.25" customHeight="1">
      <c r="A76" s="56" t="s">
        <v>48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</row>
    <row r="77" spans="1:17" s="21" customFormat="1" ht="11.25" customHeight="1">
      <c r="A77" s="23">
        <v>1</v>
      </c>
      <c r="B77" s="24"/>
      <c r="C77" s="25" t="s">
        <v>14</v>
      </c>
      <c r="D77" s="44" t="s">
        <v>100</v>
      </c>
      <c r="E77" s="45"/>
      <c r="F77" s="45"/>
      <c r="G77" s="45"/>
      <c r="H77" s="45"/>
      <c r="I77" s="45"/>
      <c r="J77" s="45"/>
      <c r="K77" s="46"/>
      <c r="L77" s="26"/>
      <c r="M77" s="47"/>
      <c r="N77" s="48"/>
      <c r="O77" s="49"/>
      <c r="P77" s="70"/>
      <c r="Q77" s="71"/>
    </row>
    <row r="78" spans="1:17" s="21" customFormat="1" ht="26.25" customHeight="1">
      <c r="A78" s="23"/>
      <c r="B78" s="24"/>
      <c r="C78" s="25" t="s">
        <v>14</v>
      </c>
      <c r="D78" s="44" t="s">
        <v>107</v>
      </c>
      <c r="E78" s="45"/>
      <c r="F78" s="45"/>
      <c r="G78" s="45"/>
      <c r="H78" s="45"/>
      <c r="I78" s="45"/>
      <c r="J78" s="45"/>
      <c r="K78" s="46"/>
      <c r="L78" s="26" t="s">
        <v>52</v>
      </c>
      <c r="M78" s="47" t="str">
        <f>M64</f>
        <v>проектно-кошорисна документація, тех.завдання, дефекті акти</v>
      </c>
      <c r="N78" s="48"/>
      <c r="O78" s="49"/>
      <c r="P78" s="63">
        <v>673.534</v>
      </c>
      <c r="Q78" s="64"/>
    </row>
    <row r="79" spans="1:17" s="21" customFormat="1" ht="11.25" customHeight="1">
      <c r="A79" s="56" t="s">
        <v>53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8"/>
    </row>
    <row r="80" spans="1:17" s="21" customFormat="1" ht="11.25">
      <c r="A80" s="23">
        <v>1</v>
      </c>
      <c r="B80" s="24"/>
      <c r="C80" s="25" t="s">
        <v>14</v>
      </c>
      <c r="D80" s="44" t="s">
        <v>101</v>
      </c>
      <c r="E80" s="45"/>
      <c r="F80" s="45"/>
      <c r="G80" s="45"/>
      <c r="H80" s="45"/>
      <c r="I80" s="45"/>
      <c r="J80" s="45"/>
      <c r="K80" s="46"/>
      <c r="L80" s="26" t="s">
        <v>51</v>
      </c>
      <c r="M80" s="47" t="s">
        <v>83</v>
      </c>
      <c r="N80" s="48"/>
      <c r="O80" s="49"/>
      <c r="P80" s="50">
        <v>1</v>
      </c>
      <c r="Q80" s="51"/>
    </row>
    <row r="81" spans="1:17" s="21" customFormat="1" ht="11.25" customHeight="1">
      <c r="A81" s="56" t="s">
        <v>55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</row>
    <row r="82" spans="1:17" s="21" customFormat="1" ht="11.25" customHeight="1">
      <c r="A82" s="23">
        <v>1</v>
      </c>
      <c r="B82" s="24"/>
      <c r="C82" s="25" t="str">
        <f>C80</f>
        <v>1517330  </v>
      </c>
      <c r="D82" s="44" t="s">
        <v>102</v>
      </c>
      <c r="E82" s="45"/>
      <c r="F82" s="45"/>
      <c r="G82" s="45"/>
      <c r="H82" s="45"/>
      <c r="I82" s="45"/>
      <c r="J82" s="45"/>
      <c r="K82" s="46"/>
      <c r="L82" s="26" t="s">
        <v>56</v>
      </c>
      <c r="M82" s="47" t="s">
        <v>57</v>
      </c>
      <c r="N82" s="48"/>
      <c r="O82" s="49"/>
      <c r="P82" s="50">
        <f>K101/P80</f>
        <v>72.935</v>
      </c>
      <c r="Q82" s="51"/>
    </row>
    <row r="83" spans="1:17" s="21" customFormat="1" ht="11.25" customHeight="1">
      <c r="A83" s="23">
        <v>2</v>
      </c>
      <c r="B83" s="24"/>
      <c r="C83" s="25" t="str">
        <f>C82</f>
        <v>1517330  </v>
      </c>
      <c r="D83" s="44" t="s">
        <v>103</v>
      </c>
      <c r="E83" s="45"/>
      <c r="F83" s="45"/>
      <c r="G83" s="45"/>
      <c r="H83" s="45"/>
      <c r="I83" s="45"/>
      <c r="J83" s="45"/>
      <c r="K83" s="46"/>
      <c r="L83" s="26" t="s">
        <v>56</v>
      </c>
      <c r="M83" s="47" t="s">
        <v>57</v>
      </c>
      <c r="N83" s="48"/>
      <c r="O83" s="49"/>
      <c r="P83" s="61">
        <f>K101/P78</f>
        <v>0.10828703524989088</v>
      </c>
      <c r="Q83" s="62"/>
    </row>
    <row r="84" spans="1:17" s="21" customFormat="1" ht="11.25" customHeight="1">
      <c r="A84" s="56" t="s">
        <v>58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s="21" customFormat="1" ht="11.25" customHeight="1">
      <c r="A85" s="23">
        <v>1</v>
      </c>
      <c r="B85" s="24"/>
      <c r="C85" s="25" t="str">
        <f>C83</f>
        <v>1517330  </v>
      </c>
      <c r="D85" s="44" t="s">
        <v>104</v>
      </c>
      <c r="E85" s="45"/>
      <c r="F85" s="45"/>
      <c r="G85" s="45"/>
      <c r="H85" s="45"/>
      <c r="I85" s="45"/>
      <c r="J85" s="45"/>
      <c r="K85" s="46"/>
      <c r="L85" s="26" t="s">
        <v>60</v>
      </c>
      <c r="M85" s="47" t="s">
        <v>57</v>
      </c>
      <c r="N85" s="48"/>
      <c r="O85" s="49"/>
      <c r="P85" s="59">
        <v>7.8</v>
      </c>
      <c r="Q85" s="60"/>
    </row>
    <row r="86" spans="1:17" s="21" customFormat="1" ht="11.25" customHeight="1">
      <c r="A86" s="23">
        <v>2</v>
      </c>
      <c r="B86" s="24"/>
      <c r="C86" s="25" t="str">
        <f>C83</f>
        <v>1517330  </v>
      </c>
      <c r="D86" s="44" t="s">
        <v>105</v>
      </c>
      <c r="E86" s="45"/>
      <c r="F86" s="45"/>
      <c r="G86" s="45"/>
      <c r="H86" s="45"/>
      <c r="I86" s="45"/>
      <c r="J86" s="45"/>
      <c r="K86" s="46"/>
      <c r="L86" s="26" t="s">
        <v>60</v>
      </c>
      <c r="M86" s="47" t="s">
        <v>57</v>
      </c>
      <c r="N86" s="48"/>
      <c r="O86" s="49"/>
      <c r="P86" s="50">
        <v>100</v>
      </c>
      <c r="Q86" s="51"/>
    </row>
    <row r="87" spans="1:17" s="21" customFormat="1" ht="11.25" customHeight="1">
      <c r="A87" s="23">
        <v>3</v>
      </c>
      <c r="B87" s="24"/>
      <c r="C87" s="25" t="s">
        <v>14</v>
      </c>
      <c r="D87" s="44" t="s">
        <v>106</v>
      </c>
      <c r="E87" s="45"/>
      <c r="F87" s="45"/>
      <c r="G87" s="45"/>
      <c r="H87" s="45"/>
      <c r="I87" s="45"/>
      <c r="J87" s="45"/>
      <c r="K87" s="46"/>
      <c r="L87" s="26" t="s">
        <v>60</v>
      </c>
      <c r="M87" s="47" t="s">
        <v>57</v>
      </c>
      <c r="N87" s="48"/>
      <c r="O87" s="49"/>
      <c r="P87" s="50">
        <v>100</v>
      </c>
      <c r="Q87" s="51"/>
    </row>
    <row r="90" spans="1:17" ht="11.25" customHeight="1">
      <c r="A90" s="4" t="s">
        <v>62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4" t="s">
        <v>32</v>
      </c>
    </row>
    <row r="92" spans="1:17" ht="21.75" customHeight="1">
      <c r="A92" s="93" t="s">
        <v>63</v>
      </c>
      <c r="B92" s="93"/>
      <c r="C92" s="96" t="s">
        <v>64</v>
      </c>
      <c r="D92" s="96"/>
      <c r="E92" s="96"/>
      <c r="F92" s="97" t="s">
        <v>28</v>
      </c>
      <c r="G92" s="99" t="s">
        <v>65</v>
      </c>
      <c r="H92" s="99"/>
      <c r="I92" s="99"/>
      <c r="J92" s="100" t="s">
        <v>66</v>
      </c>
      <c r="K92" s="100"/>
      <c r="L92" s="100"/>
      <c r="M92" s="96" t="s">
        <v>67</v>
      </c>
      <c r="N92" s="96"/>
      <c r="O92" s="96"/>
      <c r="P92" s="78" t="s">
        <v>68</v>
      </c>
      <c r="Q92" s="78"/>
    </row>
    <row r="93" spans="1:17" ht="21.75" customHeight="1">
      <c r="A93" s="94"/>
      <c r="B93" s="95"/>
      <c r="C93" s="79"/>
      <c r="D93" s="95"/>
      <c r="E93" s="95"/>
      <c r="F93" s="98"/>
      <c r="G93" s="27" t="s">
        <v>34</v>
      </c>
      <c r="H93" s="27" t="s">
        <v>35</v>
      </c>
      <c r="I93" s="28" t="s">
        <v>36</v>
      </c>
      <c r="J93" s="27" t="s">
        <v>34</v>
      </c>
      <c r="K93" s="27" t="s">
        <v>35</v>
      </c>
      <c r="L93" s="28" t="s">
        <v>36</v>
      </c>
      <c r="M93" s="27" t="s">
        <v>34</v>
      </c>
      <c r="N93" s="27" t="s">
        <v>35</v>
      </c>
      <c r="O93" s="28" t="s">
        <v>36</v>
      </c>
      <c r="P93" s="79"/>
      <c r="Q93" s="80"/>
    </row>
    <row r="94" spans="1:17" ht="11.25" customHeight="1">
      <c r="A94" s="90">
        <v>1</v>
      </c>
      <c r="B94" s="90"/>
      <c r="C94" s="91">
        <v>2</v>
      </c>
      <c r="D94" s="91"/>
      <c r="E94" s="91"/>
      <c r="F94" s="12">
        <v>3</v>
      </c>
      <c r="G94" s="12">
        <v>4</v>
      </c>
      <c r="H94" s="12">
        <v>5</v>
      </c>
      <c r="I94" s="12">
        <v>6</v>
      </c>
      <c r="J94" s="12">
        <v>7</v>
      </c>
      <c r="K94" s="12">
        <v>8</v>
      </c>
      <c r="L94" s="12">
        <v>9</v>
      </c>
      <c r="M94" s="12">
        <v>10</v>
      </c>
      <c r="N94" s="12">
        <v>11</v>
      </c>
      <c r="O94" s="20">
        <v>12</v>
      </c>
      <c r="P94" s="92">
        <v>13</v>
      </c>
      <c r="Q94" s="92"/>
    </row>
    <row r="95" spans="1:17" s="29" customFormat="1" ht="63.75" customHeight="1">
      <c r="A95" s="72" t="s">
        <v>69</v>
      </c>
      <c r="B95" s="72"/>
      <c r="C95" s="73" t="s">
        <v>70</v>
      </c>
      <c r="D95" s="73"/>
      <c r="E95" s="73"/>
      <c r="F95" s="30">
        <v>1517330</v>
      </c>
      <c r="G95" s="31"/>
      <c r="H95" s="31"/>
      <c r="I95" s="31"/>
      <c r="J95" s="31"/>
      <c r="K95" s="32">
        <f>3000-2500-205</f>
        <v>295</v>
      </c>
      <c r="L95" s="32">
        <f>K95</f>
        <v>295</v>
      </c>
      <c r="M95" s="31"/>
      <c r="N95" s="32">
        <f>22000+2500+205</f>
        <v>24705</v>
      </c>
      <c r="O95" s="32">
        <f>N95</f>
        <v>24705</v>
      </c>
      <c r="P95" s="74"/>
      <c r="Q95" s="74"/>
    </row>
    <row r="96" spans="1:17" s="29" customFormat="1" ht="32.25" customHeight="1">
      <c r="A96" s="75">
        <v>602400</v>
      </c>
      <c r="B96" s="75"/>
      <c r="C96" s="76" t="s">
        <v>71</v>
      </c>
      <c r="D96" s="76"/>
      <c r="E96" s="76"/>
      <c r="F96" s="33"/>
      <c r="G96" s="34" t="s">
        <v>72</v>
      </c>
      <c r="H96" s="35"/>
      <c r="I96" s="35"/>
      <c r="J96" s="34" t="s">
        <v>72</v>
      </c>
      <c r="K96" s="15">
        <f>K95</f>
        <v>295</v>
      </c>
      <c r="L96" s="15">
        <f>L95</f>
        <v>295</v>
      </c>
      <c r="M96" s="34" t="s">
        <v>72</v>
      </c>
      <c r="N96" s="35"/>
      <c r="O96" s="35"/>
      <c r="P96" s="76"/>
      <c r="Q96" s="76"/>
    </row>
    <row r="97" spans="1:17" s="29" customFormat="1" ht="68.25" customHeight="1">
      <c r="A97" s="72" t="s">
        <v>69</v>
      </c>
      <c r="B97" s="72"/>
      <c r="C97" s="73" t="s">
        <v>95</v>
      </c>
      <c r="D97" s="73"/>
      <c r="E97" s="73"/>
      <c r="F97" s="30">
        <v>1517330</v>
      </c>
      <c r="G97" s="31"/>
      <c r="H97" s="31"/>
      <c r="I97" s="31"/>
      <c r="J97" s="31"/>
      <c r="K97" s="32">
        <v>520</v>
      </c>
      <c r="L97" s="32">
        <f>K97</f>
        <v>520</v>
      </c>
      <c r="M97" s="31"/>
      <c r="N97" s="32">
        <v>20480</v>
      </c>
      <c r="O97" s="32">
        <f>N97</f>
        <v>20480</v>
      </c>
      <c r="P97" s="74"/>
      <c r="Q97" s="74"/>
    </row>
    <row r="98" spans="1:17" s="29" customFormat="1" ht="32.25" customHeight="1">
      <c r="A98" s="75">
        <v>602400</v>
      </c>
      <c r="B98" s="75"/>
      <c r="C98" s="76" t="s">
        <v>71</v>
      </c>
      <c r="D98" s="76"/>
      <c r="E98" s="76"/>
      <c r="F98" s="33"/>
      <c r="G98" s="34" t="s">
        <v>72</v>
      </c>
      <c r="H98" s="35"/>
      <c r="I98" s="35"/>
      <c r="J98" s="34" t="s">
        <v>72</v>
      </c>
      <c r="K98" s="15">
        <f>K97</f>
        <v>520</v>
      </c>
      <c r="L98" s="15">
        <f>L97</f>
        <v>520</v>
      </c>
      <c r="M98" s="34" t="s">
        <v>72</v>
      </c>
      <c r="N98" s="35"/>
      <c r="O98" s="35"/>
      <c r="P98" s="76"/>
      <c r="Q98" s="76"/>
    </row>
    <row r="99" spans="1:17" s="29" customFormat="1" ht="90.75" customHeight="1">
      <c r="A99" s="72" t="s">
        <v>69</v>
      </c>
      <c r="B99" s="72"/>
      <c r="C99" s="73" t="s">
        <v>96</v>
      </c>
      <c r="D99" s="73"/>
      <c r="E99" s="73"/>
      <c r="F99" s="30">
        <v>1517330</v>
      </c>
      <c r="G99" s="31"/>
      <c r="H99" s="31">
        <v>295.5291</v>
      </c>
      <c r="I99" s="31">
        <f>H99</f>
        <v>295.5291</v>
      </c>
      <c r="J99" s="31"/>
      <c r="K99" s="32">
        <v>250</v>
      </c>
      <c r="L99" s="32">
        <f>K99</f>
        <v>250</v>
      </c>
      <c r="M99" s="31"/>
      <c r="N99" s="42">
        <v>75605.7709</v>
      </c>
      <c r="O99" s="42">
        <f>N99</f>
        <v>75605.7709</v>
      </c>
      <c r="P99" s="74"/>
      <c r="Q99" s="74"/>
    </row>
    <row r="100" spans="1:17" s="29" customFormat="1" ht="32.25" customHeight="1">
      <c r="A100" s="75">
        <v>602400</v>
      </c>
      <c r="B100" s="75"/>
      <c r="C100" s="76" t="s">
        <v>71</v>
      </c>
      <c r="D100" s="76"/>
      <c r="E100" s="76"/>
      <c r="F100" s="33"/>
      <c r="G100" s="34" t="s">
        <v>72</v>
      </c>
      <c r="H100" s="35"/>
      <c r="I100" s="35"/>
      <c r="J100" s="34" t="s">
        <v>72</v>
      </c>
      <c r="K100" s="15">
        <f>K99</f>
        <v>250</v>
      </c>
      <c r="L100" s="15">
        <f>L99</f>
        <v>250</v>
      </c>
      <c r="M100" s="34" t="s">
        <v>72</v>
      </c>
      <c r="N100" s="35"/>
      <c r="O100" s="35"/>
      <c r="P100" s="76"/>
      <c r="Q100" s="76"/>
    </row>
    <row r="101" spans="1:17" s="29" customFormat="1" ht="84.75" customHeight="1">
      <c r="A101" s="72" t="s">
        <v>69</v>
      </c>
      <c r="B101" s="72"/>
      <c r="C101" s="73" t="s">
        <v>97</v>
      </c>
      <c r="D101" s="73"/>
      <c r="E101" s="73"/>
      <c r="F101" s="30">
        <v>1517330</v>
      </c>
      <c r="G101" s="31"/>
      <c r="H101" s="31"/>
      <c r="I101" s="31"/>
      <c r="J101" s="31"/>
      <c r="K101" s="32">
        <v>72.935</v>
      </c>
      <c r="L101" s="32">
        <f>K101</f>
        <v>72.935</v>
      </c>
      <c r="M101" s="31"/>
      <c r="N101" s="42">
        <f>856.027</f>
        <v>856.027</v>
      </c>
      <c r="O101" s="42">
        <f>N101</f>
        <v>856.027</v>
      </c>
      <c r="P101" s="74"/>
      <c r="Q101" s="74"/>
    </row>
    <row r="102" spans="1:17" s="29" customFormat="1" ht="32.25" customHeight="1">
      <c r="A102" s="75">
        <v>602400</v>
      </c>
      <c r="B102" s="75"/>
      <c r="C102" s="76" t="s">
        <v>71</v>
      </c>
      <c r="D102" s="76"/>
      <c r="E102" s="76"/>
      <c r="F102" s="33"/>
      <c r="G102" s="34" t="s">
        <v>72</v>
      </c>
      <c r="H102" s="35"/>
      <c r="I102" s="35"/>
      <c r="J102" s="34" t="s">
        <v>72</v>
      </c>
      <c r="K102" s="15">
        <f>K101</f>
        <v>72.935</v>
      </c>
      <c r="L102" s="15">
        <f>L101</f>
        <v>72.935</v>
      </c>
      <c r="M102" s="34" t="s">
        <v>72</v>
      </c>
      <c r="N102" s="35"/>
      <c r="O102" s="35"/>
      <c r="P102" s="76"/>
      <c r="Q102" s="76"/>
    </row>
    <row r="103" spans="1:17" ht="11.25" customHeight="1">
      <c r="A103" s="88" t="s">
        <v>73</v>
      </c>
      <c r="B103" s="88"/>
      <c r="C103" s="88"/>
      <c r="D103" s="88"/>
      <c r="E103" s="88"/>
      <c r="F103" s="16"/>
      <c r="G103" s="16"/>
      <c r="H103" s="16">
        <f>H95+H97+H99+H101</f>
        <v>295.5291</v>
      </c>
      <c r="I103" s="16">
        <f>I95+I97+I99+I101</f>
        <v>295.5291</v>
      </c>
      <c r="J103" s="16"/>
      <c r="K103" s="19">
        <f>K95+K97+K99+K101</f>
        <v>1137.935</v>
      </c>
      <c r="L103" s="16">
        <f>L95+L97+L99+L101</f>
        <v>1137.935</v>
      </c>
      <c r="M103" s="16"/>
      <c r="N103" s="16">
        <f>N95+N97+N99+N101</f>
        <v>121646.7979</v>
      </c>
      <c r="O103" s="16">
        <f>O95+O97+O99+O101</f>
        <v>121646.7979</v>
      </c>
      <c r="P103" s="89"/>
      <c r="Q103" s="89"/>
    </row>
    <row r="105" spans="1:17" ht="11.25" customHeight="1">
      <c r="A105" s="1" t="s">
        <v>74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1.25" customHeight="1">
      <c r="A106" s="1" t="s">
        <v>75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1.25" customHeight="1">
      <c r="A107" s="1" t="s">
        <v>76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9" spans="1:17" ht="12.75" customHeight="1">
      <c r="A109"/>
      <c r="B109" s="84" t="s">
        <v>91</v>
      </c>
      <c r="C109" s="84"/>
      <c r="D109" s="84"/>
      <c r="E109" s="84"/>
      <c r="F109"/>
      <c r="G109" s="9"/>
      <c r="H109"/>
      <c r="I109"/>
      <c r="J109"/>
      <c r="K109"/>
      <c r="L109"/>
      <c r="M109"/>
      <c r="N109" s="85" t="s">
        <v>92</v>
      </c>
      <c r="O109" s="85"/>
      <c r="P109"/>
      <c r="Q109"/>
    </row>
    <row r="110" spans="1:17" ht="11.25" customHeight="1">
      <c r="A110"/>
      <c r="B110"/>
      <c r="C110"/>
      <c r="D110"/>
      <c r="E110"/>
      <c r="F110"/>
      <c r="G110" s="83" t="s">
        <v>77</v>
      </c>
      <c r="H110" s="83"/>
      <c r="I110" s="83"/>
      <c r="J110"/>
      <c r="K110"/>
      <c r="L110"/>
      <c r="M110" s="5"/>
      <c r="N110" s="5" t="s">
        <v>78</v>
      </c>
      <c r="O110" s="5"/>
      <c r="P110"/>
      <c r="Q110"/>
    </row>
    <row r="111" spans="1:17" ht="12.75" customHeight="1">
      <c r="A111"/>
      <c r="B111" s="36" t="s">
        <v>79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3" spans="1:17" ht="48.75" customHeight="1">
      <c r="A113"/>
      <c r="B113" s="84" t="s">
        <v>93</v>
      </c>
      <c r="C113" s="84"/>
      <c r="D113" s="84"/>
      <c r="E113" s="84"/>
      <c r="F113"/>
      <c r="G113" s="9"/>
      <c r="H113"/>
      <c r="I113"/>
      <c r="J113"/>
      <c r="K113"/>
      <c r="L113"/>
      <c r="M113"/>
      <c r="N113" s="85" t="s">
        <v>94</v>
      </c>
      <c r="O113" s="85"/>
      <c r="P113"/>
      <c r="Q113"/>
    </row>
    <row r="114" spans="1:17" ht="11.25" customHeight="1">
      <c r="A114"/>
      <c r="B114"/>
      <c r="C114"/>
      <c r="D114"/>
      <c r="E114"/>
      <c r="F114"/>
      <c r="G114" s="83" t="s">
        <v>77</v>
      </c>
      <c r="H114" s="83"/>
      <c r="I114" s="83"/>
      <c r="J114"/>
      <c r="K114"/>
      <c r="L114"/>
      <c r="M114" s="5"/>
      <c r="N114" s="5" t="s">
        <v>78</v>
      </c>
      <c r="O114" s="5"/>
      <c r="P114"/>
      <c r="Q114"/>
    </row>
    <row r="116" ht="11.25" hidden="1"/>
    <row r="117" spans="2:7" s="37" customFormat="1" ht="8.25" customHeight="1" hidden="1">
      <c r="B117" s="86">
        <v>41271134</v>
      </c>
      <c r="C117" s="86"/>
      <c r="D117" s="86"/>
      <c r="F117" s="87" t="s">
        <v>80</v>
      </c>
      <c r="G117" s="87"/>
    </row>
    <row r="118" spans="1:17" ht="11.25" customHeight="1" hidden="1">
      <c r="A118"/>
      <c r="B118" s="38">
        <v>1</v>
      </c>
      <c r="C118" s="81" t="s">
        <v>81</v>
      </c>
      <c r="D118" s="81"/>
      <c r="E118" s="81"/>
      <c r="F118" s="81"/>
      <c r="G118" s="81"/>
      <c r="H118" s="81"/>
      <c r="I118" s="81"/>
      <c r="J118" s="81"/>
      <c r="K118" s="81"/>
      <c r="L118" s="81"/>
      <c r="M118"/>
      <c r="N118"/>
      <c r="O118"/>
      <c r="P118"/>
      <c r="Q118"/>
    </row>
  </sheetData>
  <sheetProtection/>
  <mergeCells count="192">
    <mergeCell ref="A100:B100"/>
    <mergeCell ref="C100:E100"/>
    <mergeCell ref="P100:Q100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2:O43"/>
    <mergeCell ref="B27:Q27"/>
    <mergeCell ref="B29:Q29"/>
    <mergeCell ref="B31:Q31"/>
    <mergeCell ref="B34:Q34"/>
    <mergeCell ref="B35:Q35"/>
    <mergeCell ref="A38:B38"/>
    <mergeCell ref="E38:Q38"/>
    <mergeCell ref="P42:Q43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A45:B45"/>
    <mergeCell ref="E45:K45"/>
    <mergeCell ref="L45:M45"/>
    <mergeCell ref="N45:O45"/>
    <mergeCell ref="P45:Q45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L51:M51"/>
    <mergeCell ref="N51:O51"/>
    <mergeCell ref="P51:Q51"/>
    <mergeCell ref="A52:J52"/>
    <mergeCell ref="L52:M52"/>
    <mergeCell ref="N52:O52"/>
    <mergeCell ref="P52:Q52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58:B58"/>
    <mergeCell ref="D58:K58"/>
    <mergeCell ref="M58:O58"/>
    <mergeCell ref="P58:Q58"/>
    <mergeCell ref="A59:B59"/>
    <mergeCell ref="D59:Q59"/>
    <mergeCell ref="A60:Q60"/>
    <mergeCell ref="D61:K61"/>
    <mergeCell ref="M61:O61"/>
    <mergeCell ref="P61:Q61"/>
    <mergeCell ref="D62:K62"/>
    <mergeCell ref="M62:O62"/>
    <mergeCell ref="P62:Q62"/>
    <mergeCell ref="D63:K63"/>
    <mergeCell ref="M63:O63"/>
    <mergeCell ref="P63:Q63"/>
    <mergeCell ref="A65:Q65"/>
    <mergeCell ref="D66:K66"/>
    <mergeCell ref="M66:O66"/>
    <mergeCell ref="P66:Q66"/>
    <mergeCell ref="D64:K64"/>
    <mergeCell ref="M64:O64"/>
    <mergeCell ref="P64:Q64"/>
    <mergeCell ref="A67:Q67"/>
    <mergeCell ref="D68:K68"/>
    <mergeCell ref="M68:O68"/>
    <mergeCell ref="P68:Q68"/>
    <mergeCell ref="D69:K69"/>
    <mergeCell ref="M69:O69"/>
    <mergeCell ref="P69:Q69"/>
    <mergeCell ref="A71:Q71"/>
    <mergeCell ref="D72:K72"/>
    <mergeCell ref="M72:O72"/>
    <mergeCell ref="P72:Q72"/>
    <mergeCell ref="D73:K73"/>
    <mergeCell ref="M73:O73"/>
    <mergeCell ref="P73:Q73"/>
    <mergeCell ref="A92:B93"/>
    <mergeCell ref="C92:E93"/>
    <mergeCell ref="F92:F93"/>
    <mergeCell ref="G92:I92"/>
    <mergeCell ref="J92:L92"/>
    <mergeCell ref="M92:O92"/>
    <mergeCell ref="A94:B94"/>
    <mergeCell ref="C94:E94"/>
    <mergeCell ref="P94:Q94"/>
    <mergeCell ref="A95:B95"/>
    <mergeCell ref="C95:E95"/>
    <mergeCell ref="P95:Q95"/>
    <mergeCell ref="A103:E103"/>
    <mergeCell ref="P103:Q103"/>
    <mergeCell ref="B109:E109"/>
    <mergeCell ref="N109:O109"/>
    <mergeCell ref="A98:B98"/>
    <mergeCell ref="C98:E98"/>
    <mergeCell ref="P98:Q98"/>
    <mergeCell ref="A99:B99"/>
    <mergeCell ref="C99:E99"/>
    <mergeCell ref="P99:Q99"/>
    <mergeCell ref="C118:L118"/>
    <mergeCell ref="D74:K74"/>
    <mergeCell ref="M74:O74"/>
    <mergeCell ref="P74:Q74"/>
    <mergeCell ref="G110:I110"/>
    <mergeCell ref="B113:E113"/>
    <mergeCell ref="N113:O113"/>
    <mergeCell ref="G114:I114"/>
    <mergeCell ref="B117:D117"/>
    <mergeCell ref="F117:G117"/>
    <mergeCell ref="D70:K70"/>
    <mergeCell ref="M70:O70"/>
    <mergeCell ref="P70:Q70"/>
    <mergeCell ref="A97:B97"/>
    <mergeCell ref="C97:E97"/>
    <mergeCell ref="P97:Q97"/>
    <mergeCell ref="A96:B96"/>
    <mergeCell ref="C96:E96"/>
    <mergeCell ref="P96:Q96"/>
    <mergeCell ref="P92:Q93"/>
    <mergeCell ref="A101:B101"/>
    <mergeCell ref="C101:E101"/>
    <mergeCell ref="P101:Q101"/>
    <mergeCell ref="A102:B102"/>
    <mergeCell ref="C102:E102"/>
    <mergeCell ref="P102:Q102"/>
    <mergeCell ref="A75:B75"/>
    <mergeCell ref="D75:Q75"/>
    <mergeCell ref="A76:Q76"/>
    <mergeCell ref="D77:K77"/>
    <mergeCell ref="M77:O77"/>
    <mergeCell ref="P77:Q77"/>
    <mergeCell ref="M83:O83"/>
    <mergeCell ref="P83:Q83"/>
    <mergeCell ref="D78:K78"/>
    <mergeCell ref="M78:O78"/>
    <mergeCell ref="P78:Q78"/>
    <mergeCell ref="A79:Q79"/>
    <mergeCell ref="D80:K80"/>
    <mergeCell ref="M80:O80"/>
    <mergeCell ref="P80:Q80"/>
    <mergeCell ref="M85:O85"/>
    <mergeCell ref="P85:Q85"/>
    <mergeCell ref="D86:K86"/>
    <mergeCell ref="M86:O86"/>
    <mergeCell ref="P86:Q86"/>
    <mergeCell ref="A81:Q81"/>
    <mergeCell ref="D82:K82"/>
    <mergeCell ref="M82:O82"/>
    <mergeCell ref="P82:Q82"/>
    <mergeCell ref="D83:K83"/>
    <mergeCell ref="D87:K87"/>
    <mergeCell ref="M87:O87"/>
    <mergeCell ref="P87:Q87"/>
    <mergeCell ref="A46:B46"/>
    <mergeCell ref="E46:K46"/>
    <mergeCell ref="L46:M46"/>
    <mergeCell ref="N46:O46"/>
    <mergeCell ref="P46:Q46"/>
    <mergeCell ref="A84:Q84"/>
    <mergeCell ref="D85:K85"/>
  </mergeCells>
  <printOptions/>
  <pageMargins left="0.7874015748031497" right="0.3937007874015748" top="0.7874015748031497" bottom="0.1968503937007874" header="0.3937007874015748" footer="0.3937007874015748"/>
  <pageSetup fitToHeight="3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2018-11-15T08:40:10Z</cp:lastPrinted>
  <dcterms:created xsi:type="dcterms:W3CDTF">2018-02-14T09:28:35Z</dcterms:created>
  <dcterms:modified xsi:type="dcterms:W3CDTF">2018-11-22T09:04:33Z</dcterms:modified>
  <cp:category/>
  <cp:version/>
  <cp:contentType/>
  <cp:contentStatus/>
  <cp:revision>1</cp:revision>
</cp:coreProperties>
</file>